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SummaryOfChanges\"/>
    </mc:Choice>
  </mc:AlternateContent>
  <xr:revisionPtr revIDLastSave="0" documentId="13_ncr:1_{D1356B99-4F10-4272-AC53-677D090389CF}" xr6:coauthVersionLast="47" xr6:coauthVersionMax="47" xr10:uidLastSave="{00000000-0000-0000-0000-000000000000}"/>
  <bookViews>
    <workbookView xWindow="2730" yWindow="2730" windowWidth="18900" windowHeight="11055" xr2:uid="{00000000-000D-0000-FFFF-FFFF00000000}"/>
  </bookViews>
  <sheets>
    <sheet name="Summary Of Changes (date dropdo" sheetId="1" r:id="rId1"/>
  </sheets>
  <definedNames>
    <definedName name="_xlnm.Print_Titles" localSheetId="0">'Summary Of Changes (date dropdo'!$1:$3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16" i="1" l="1"/>
  <c r="W16" i="1"/>
  <c r="W15" i="1"/>
  <c r="W14" i="1"/>
  <c r="W13" i="1"/>
  <c r="W12" i="1"/>
  <c r="W11" i="1"/>
  <c r="W10" i="1"/>
  <c r="W9" i="1"/>
</calcChain>
</file>

<file path=xl/sharedStrings.xml><?xml version="1.0" encoding="utf-8"?>
<sst xmlns="http://schemas.openxmlformats.org/spreadsheetml/2006/main" count="297" uniqueCount="58">
  <si>
    <t/>
  </si>
  <si>
    <t>Summary of Changes</t>
  </si>
  <si>
    <t>Additional ordering and billing information</t>
  </si>
  <si>
    <t>Information when ordering laboratory tests that are billed to Medicare/Medicaid</t>
  </si>
  <si>
    <t>Information regarding Current Procedural Terminology (CPT)</t>
  </si>
  <si>
    <t>Test Number</t>
  </si>
  <si>
    <t>Mnemonic</t>
  </si>
  <si>
    <t>Test Name</t>
  </si>
  <si>
    <t>New Test</t>
  </si>
  <si>
    <t>Test Name Change</t>
  </si>
  <si>
    <t>Specimen Requirements</t>
  </si>
  <si>
    <t>Methodology</t>
  </si>
  <si>
    <t>Performed/Reported</t>
  </si>
  <si>
    <t>Note</t>
  </si>
  <si>
    <t>Interpretive Data</t>
  </si>
  <si>
    <t>Reference Interval</t>
  </si>
  <si>
    <t>Component Charting Name</t>
  </si>
  <si>
    <t>Component Change</t>
  </si>
  <si>
    <t>Reflex Pattern</t>
  </si>
  <si>
    <t>Result Type</t>
  </si>
  <si>
    <t>Ask at Order Prompt</t>
  </si>
  <si>
    <t>Numeric Map</t>
  </si>
  <si>
    <t>Unit of Measure</t>
  </si>
  <si>
    <t>CPT Code</t>
  </si>
  <si>
    <t>Pricing Change</t>
  </si>
  <si>
    <t>Inactivation w/ Replacement</t>
  </si>
  <si>
    <t>Inactivation w/o Replacement</t>
  </si>
  <si>
    <t>Test Change Document</t>
  </si>
  <si>
    <t>Test Mix</t>
  </si>
  <si>
    <t>Example Report</t>
  </si>
  <si>
    <t>Pricing Link</t>
  </si>
  <si>
    <t>Effective Date</t>
  </si>
  <si>
    <t>2003204</t>
  </si>
  <si>
    <t>A GALACTO</t>
  </si>
  <si>
    <t>Alpha-Galactosidase, Serum</t>
  </si>
  <si>
    <t>x</t>
  </si>
  <si>
    <t>2005023</t>
  </si>
  <si>
    <t>NARCOLEPSY</t>
  </si>
  <si>
    <t>Narcolepsy (HLA-DQB1*06:02) Genotyping (Change effective as of 01/02/24: Refer to 3017170 in the January Hotline)</t>
  </si>
  <si>
    <t>2007237</t>
  </si>
  <si>
    <t>PLT AB GP</t>
  </si>
  <si>
    <t>Platelet Antibody (Glycoprotein) Plasma/Eluate</t>
  </si>
  <si>
    <t>3001255</t>
  </si>
  <si>
    <t>14-3-3 TAU</t>
  </si>
  <si>
    <t>Prion Markers (CJD), CSF</t>
  </si>
  <si>
    <t>3003311</t>
  </si>
  <si>
    <t>KRATOM U</t>
  </si>
  <si>
    <t>Kratom (Mitragynine) - Screen With Reflex to Confirmation, Urine</t>
  </si>
  <si>
    <t>3003913</t>
  </si>
  <si>
    <t>ORTHO PAN</t>
  </si>
  <si>
    <t>Orthopedic Metals Panel (Chromium, Cobalt, Titanium), Body Fluid</t>
  </si>
  <si>
    <t>3016760</t>
  </si>
  <si>
    <t>LYME STTTC</t>
  </si>
  <si>
    <t>Borrelia burgdorferi VlsE1/pepC10 Antibodies, CSF, Total by ELISA With Reflex to IgM and IgG by Immunoblot (Standard Two-Tier Testing, CSF)</t>
  </si>
  <si>
    <t>3017170</t>
  </si>
  <si>
    <t>HLANARCO</t>
  </si>
  <si>
    <t>Narcolepsy HLA-DQ Genotyping (HLA-DQB1*06:02)</t>
  </si>
  <si>
    <t>Effective as of January 2,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</si>
</sst>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409]m/d/yyyy"/>
  </numFmts>
  <fonts count="9">
    <font>
      <sz val="11"/>
      <color rgb="FF000000"/>
      <name val="Calibri"/>
      <family val="2"/>
      <scheme val="minor"/>
    </font>
    <font>
      <sz val="11"/>
      <name val="Calibri"/>
    </font>
    <font>
      <sz val="10"/>
      <color rgb="FF000000"/>
      <name val="Roboto"/>
    </font>
    <font>
      <b/>
      <sz val="12"/>
      <color rgb="FF000000"/>
      <name val="Roboto"/>
    </font>
    <font>
      <b/>
      <sz val="10"/>
      <color rgb="FF000000"/>
      <name val="Roboto"/>
    </font>
    <font>
      <u/>
      <sz val="10"/>
      <color rgb="FF1EA1A1"/>
      <name val="Roboto"/>
    </font>
    <font>
      <b/>
      <sz val="10"/>
      <color rgb="FFFF0000"/>
      <name val="Roboto"/>
    </font>
    <font>
      <u/>
      <sz val="11"/>
      <color theme="10"/>
      <name val="Calibri"/>
      <family val="2"/>
      <scheme val="minor"/>
    </font>
    <font>
      <b/>
      <sz val="12"/>
      <color rgb="FFFF0000"/>
      <name val="Roboto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E5E5E5"/>
      </left>
      <right style="thin">
        <color rgb="FFE5E5E5"/>
      </right>
      <top style="thin">
        <color rgb="FFE5E5E5"/>
      </top>
      <bottom style="thin">
        <color rgb="FFE5E5E5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17">
    <xf numFmtId="0" fontId="1" fillId="0" borderId="0" xfId="0" applyFont="1"/>
    <xf numFmtId="0" fontId="4" fillId="0" borderId="0" xfId="0" applyFont="1" applyAlignment="1">
      <alignment horizontal="left" wrapText="1" readingOrder="1"/>
    </xf>
    <xf numFmtId="0" fontId="5" fillId="0" borderId="0" xfId="0" applyFont="1" applyAlignment="1">
      <alignment horizontal="left" wrapText="1" readingOrder="1"/>
    </xf>
    <xf numFmtId="0" fontId="4" fillId="0" borderId="1" xfId="0" applyFont="1" applyBorder="1" applyAlignment="1">
      <alignment horizontal="center" vertical="center" wrapText="1" readingOrder="1"/>
    </xf>
    <xf numFmtId="0" fontId="4" fillId="0" borderId="1" xfId="0" applyFont="1" applyBorder="1" applyAlignment="1">
      <alignment horizontal="center" vertical="center" textRotation="90" wrapText="1" readingOrder="1"/>
    </xf>
    <xf numFmtId="0" fontId="6" fillId="0" borderId="1" xfId="0" applyFont="1" applyBorder="1" applyAlignment="1">
      <alignment horizontal="center" vertical="center" textRotation="90" wrapText="1" readingOrder="1"/>
    </xf>
    <xf numFmtId="0" fontId="2" fillId="0" borderId="1" xfId="0" applyFont="1" applyBorder="1" applyAlignment="1">
      <alignment vertical="top" wrapText="1" readingOrder="1"/>
    </xf>
    <xf numFmtId="0" fontId="2" fillId="0" borderId="1" xfId="0" applyFont="1" applyBorder="1" applyAlignment="1">
      <alignment horizontal="center" vertical="center" wrapText="1" readingOrder="1"/>
    </xf>
    <xf numFmtId="164" fontId="2" fillId="0" borderId="1" xfId="0" applyNumberFormat="1" applyFont="1" applyBorder="1" applyAlignment="1">
      <alignment horizontal="center" vertical="center" wrapText="1" readingOrder="1"/>
    </xf>
    <xf numFmtId="0" fontId="4" fillId="0" borderId="0" xfId="0" applyFont="1" applyAlignment="1">
      <alignment horizontal="left" wrapText="1" readingOrder="1"/>
    </xf>
    <xf numFmtId="0" fontId="1" fillId="0" borderId="0" xfId="0" applyFont="1"/>
    <xf numFmtId="0" fontId="5" fillId="0" borderId="0" xfId="0" applyFont="1" applyAlignment="1">
      <alignment horizontal="left" wrapText="1" readingOrder="1"/>
    </xf>
    <xf numFmtId="0" fontId="2" fillId="0" borderId="0" xfId="0" applyFont="1" applyAlignment="1">
      <alignment vertical="top" wrapText="1" readingOrder="1"/>
    </xf>
    <xf numFmtId="0" fontId="3" fillId="0" borderId="0" xfId="0" applyFont="1" applyAlignment="1">
      <alignment horizontal="center" vertical="center" wrapText="1" readingOrder="1"/>
    </xf>
    <xf numFmtId="0" fontId="1" fillId="0" borderId="0" xfId="0" applyFont="1" applyAlignment="1">
      <alignment horizontal="left" vertical="top" readingOrder="1"/>
    </xf>
    <xf numFmtId="0" fontId="8" fillId="0" borderId="0" xfId="0" applyNumberFormat="1" applyFont="1" applyFill="1" applyAlignment="1">
      <alignment horizontal="left" vertical="top" readingOrder="1"/>
    </xf>
    <xf numFmtId="0" fontId="7" fillId="0" borderId="1" xfId="1" applyBorder="1" applyAlignment="1">
      <alignment horizontal="center" vertical="center" wrapText="1" readingOrder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1EA1A1"/>
      <rgbColor rgb="00E5E5E5"/>
      <rgbColor rgb="00FF00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2</xdr:col>
      <xdr:colOff>1330833</xdr:colOff>
      <xdr:row>1</xdr:row>
      <xdr:rowOff>457200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aruplab.com/testing/resources/codes" TargetMode="External"/><Relationship Id="rId1" Type="http://schemas.openxmlformats.org/officeDocument/2006/relationships/hyperlink" Target="https://www.aruplab.com/compliance/medicare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A17"/>
  <sheetViews>
    <sheetView showGridLines="0" tabSelected="1" workbookViewId="0">
      <pane ySplit="3" topLeftCell="A4" activePane="bottomLeft" state="frozen"/>
      <selection pane="bottomLeft" sqref="A1:AA1"/>
    </sheetView>
  </sheetViews>
  <sheetFormatPr defaultRowHeight="15"/>
  <cols>
    <col min="1" max="1" width="10.42578125" customWidth="1"/>
    <col min="2" max="2" width="11" customWidth="1"/>
    <col min="3" max="3" width="20.140625" customWidth="1"/>
    <col min="4" max="26" width="3" customWidth="1"/>
    <col min="27" max="27" width="12.7109375" hidden="1" customWidth="1"/>
    <col min="28" max="28" width="0" hidden="1" customWidth="1"/>
  </cols>
  <sheetData>
    <row r="1" spans="1:27" ht="14.45" customHeight="1">
      <c r="A1" s="12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</row>
    <row r="2" spans="1:27" ht="36" customHeight="1">
      <c r="A2" s="10"/>
      <c r="B2" s="10"/>
      <c r="C2" s="10"/>
      <c r="D2" s="13" t="s">
        <v>1</v>
      </c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</row>
    <row r="3" spans="1:27" ht="14.45" customHeight="1">
      <c r="A3" s="12" t="s">
        <v>0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</row>
    <row r="4" spans="1:27" ht="17.25">
      <c r="A4" s="15" t="s">
        <v>57</v>
      </c>
      <c r="B4" s="14"/>
      <c r="C4" s="14"/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  <c r="M4" s="1" t="s">
        <v>0</v>
      </c>
      <c r="N4" s="1" t="s">
        <v>0</v>
      </c>
      <c r="O4" s="1" t="s">
        <v>0</v>
      </c>
      <c r="P4" s="1" t="s">
        <v>0</v>
      </c>
      <c r="Q4" s="1" t="s">
        <v>0</v>
      </c>
      <c r="R4" s="1" t="s">
        <v>0</v>
      </c>
      <c r="S4" s="1" t="s">
        <v>0</v>
      </c>
      <c r="T4" s="1" t="s">
        <v>0</v>
      </c>
      <c r="U4" s="1" t="s">
        <v>0</v>
      </c>
      <c r="V4" s="1" t="s">
        <v>0</v>
      </c>
      <c r="W4" s="1" t="s">
        <v>0</v>
      </c>
      <c r="X4" s="1" t="s">
        <v>0</v>
      </c>
      <c r="Y4" s="1" t="s">
        <v>0</v>
      </c>
      <c r="Z4" s="1" t="s">
        <v>0</v>
      </c>
      <c r="AA4" s="1" t="s">
        <v>0</v>
      </c>
    </row>
    <row r="5" spans="1:27" ht="15.75">
      <c r="A5" s="9" t="s">
        <v>2</v>
      </c>
      <c r="B5" s="10"/>
      <c r="C5" s="10"/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  <c r="M5" s="1" t="s">
        <v>0</v>
      </c>
      <c r="N5" s="1" t="s">
        <v>0</v>
      </c>
      <c r="O5" s="1" t="s">
        <v>0</v>
      </c>
      <c r="P5" s="1" t="s">
        <v>0</v>
      </c>
      <c r="Q5" s="1" t="s">
        <v>0</v>
      </c>
      <c r="R5" s="1" t="s">
        <v>0</v>
      </c>
      <c r="S5" s="1" t="s">
        <v>0</v>
      </c>
      <c r="T5" s="1" t="s">
        <v>0</v>
      </c>
      <c r="U5" s="1" t="s">
        <v>0</v>
      </c>
      <c r="V5" s="1" t="s">
        <v>0</v>
      </c>
      <c r="W5" s="1" t="s">
        <v>0</v>
      </c>
      <c r="X5" s="1" t="s">
        <v>0</v>
      </c>
      <c r="Y5" s="1" t="s">
        <v>0</v>
      </c>
      <c r="Z5" s="1" t="s">
        <v>0</v>
      </c>
      <c r="AA5" s="1" t="s">
        <v>0</v>
      </c>
    </row>
    <row r="6" spans="1:27" ht="15.75">
      <c r="A6" s="11" t="s">
        <v>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2" t="s">
        <v>0</v>
      </c>
      <c r="U6" s="2" t="s">
        <v>0</v>
      </c>
      <c r="V6" s="2" t="s">
        <v>0</v>
      </c>
      <c r="W6" s="2" t="s">
        <v>0</v>
      </c>
      <c r="X6" s="2" t="s">
        <v>0</v>
      </c>
      <c r="Y6" s="2" t="s">
        <v>0</v>
      </c>
      <c r="Z6" s="2" t="s">
        <v>0</v>
      </c>
      <c r="AA6" s="2" t="s">
        <v>0</v>
      </c>
    </row>
    <row r="7" spans="1:27" ht="15.75">
      <c r="A7" s="11" t="s">
        <v>4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2" t="s">
        <v>0</v>
      </c>
      <c r="U7" s="2" t="s">
        <v>0</v>
      </c>
      <c r="V7" s="2" t="s">
        <v>0</v>
      </c>
      <c r="W7" s="2" t="s">
        <v>0</v>
      </c>
      <c r="X7" s="2" t="s">
        <v>0</v>
      </c>
      <c r="Y7" s="2" t="s">
        <v>0</v>
      </c>
      <c r="Z7" s="2" t="s">
        <v>0</v>
      </c>
      <c r="AA7" s="2" t="s">
        <v>0</v>
      </c>
    </row>
    <row r="8" spans="1:27" ht="132.75">
      <c r="A8" s="3" t="s">
        <v>5</v>
      </c>
      <c r="B8" s="3" t="s">
        <v>6</v>
      </c>
      <c r="C8" s="3" t="s">
        <v>7</v>
      </c>
      <c r="D8" s="4" t="s">
        <v>8</v>
      </c>
      <c r="E8" s="4" t="s">
        <v>9</v>
      </c>
      <c r="F8" s="4" t="s">
        <v>10</v>
      </c>
      <c r="G8" s="4" t="s">
        <v>11</v>
      </c>
      <c r="H8" s="4" t="s">
        <v>12</v>
      </c>
      <c r="I8" s="4" t="s">
        <v>13</v>
      </c>
      <c r="J8" s="4" t="s">
        <v>14</v>
      </c>
      <c r="K8" s="4" t="s">
        <v>15</v>
      </c>
      <c r="L8" s="4" t="s">
        <v>16</v>
      </c>
      <c r="M8" s="4" t="s">
        <v>17</v>
      </c>
      <c r="N8" s="4" t="s">
        <v>18</v>
      </c>
      <c r="O8" s="4" t="s">
        <v>19</v>
      </c>
      <c r="P8" s="4" t="s">
        <v>20</v>
      </c>
      <c r="Q8" s="4" t="s">
        <v>21</v>
      </c>
      <c r="R8" s="4" t="s">
        <v>22</v>
      </c>
      <c r="S8" s="4" t="s">
        <v>23</v>
      </c>
      <c r="T8" s="4" t="s">
        <v>24</v>
      </c>
      <c r="U8" s="4" t="s">
        <v>25</v>
      </c>
      <c r="V8" s="4" t="s">
        <v>26</v>
      </c>
      <c r="W8" s="5" t="s">
        <v>27</v>
      </c>
      <c r="X8" s="5" t="s">
        <v>28</v>
      </c>
      <c r="Y8" s="5" t="s">
        <v>29</v>
      </c>
      <c r="Z8" s="5" t="s">
        <v>30</v>
      </c>
      <c r="AA8" s="4" t="s">
        <v>31</v>
      </c>
    </row>
    <row r="9" spans="1:27" ht="30">
      <c r="A9" s="6" t="s">
        <v>32</v>
      </c>
      <c r="B9" s="6" t="s">
        <v>33</v>
      </c>
      <c r="C9" s="6" t="s">
        <v>34</v>
      </c>
      <c r="D9" s="7" t="s">
        <v>0</v>
      </c>
      <c r="E9" s="7" t="s">
        <v>0</v>
      </c>
      <c r="F9" s="7" t="s">
        <v>35</v>
      </c>
      <c r="G9" s="7" t="s">
        <v>0</v>
      </c>
      <c r="H9" s="7" t="s">
        <v>0</v>
      </c>
      <c r="I9" s="7" t="s">
        <v>0</v>
      </c>
      <c r="J9" s="7" t="s">
        <v>0</v>
      </c>
      <c r="K9" s="7" t="s">
        <v>0</v>
      </c>
      <c r="L9" s="7" t="s">
        <v>0</v>
      </c>
      <c r="M9" s="7" t="s">
        <v>0</v>
      </c>
      <c r="N9" s="7" t="s">
        <v>0</v>
      </c>
      <c r="O9" s="7" t="s">
        <v>0</v>
      </c>
      <c r="P9" s="7" t="s">
        <v>0</v>
      </c>
      <c r="Q9" s="7" t="s">
        <v>0</v>
      </c>
      <c r="R9" s="7" t="s">
        <v>0</v>
      </c>
      <c r="S9" s="7" t="s">
        <v>0</v>
      </c>
      <c r="T9" s="7" t="s">
        <v>0</v>
      </c>
      <c r="U9" s="7" t="s">
        <v>0</v>
      </c>
      <c r="V9" s="7" t="s">
        <v>0</v>
      </c>
      <c r="W9" s="16" t="str">
        <f>HYPERLINK("http://www.aruplab.com/Testing-Information/resources/HotLines/HotLineDocs/Jan2024ICHL/2003204.pdf","H")</f>
        <v>H</v>
      </c>
      <c r="X9" s="7" t="s">
        <v>0</v>
      </c>
      <c r="Y9" s="7" t="s">
        <v>0</v>
      </c>
      <c r="Z9" s="7" t="s">
        <v>0</v>
      </c>
      <c r="AA9" s="8">
        <v>45293</v>
      </c>
    </row>
    <row r="10" spans="1:27" ht="105">
      <c r="A10" s="6" t="s">
        <v>36</v>
      </c>
      <c r="B10" s="6" t="s">
        <v>37</v>
      </c>
      <c r="C10" s="6" t="s">
        <v>38</v>
      </c>
      <c r="D10" s="7" t="s">
        <v>0</v>
      </c>
      <c r="E10" s="7" t="s">
        <v>0</v>
      </c>
      <c r="F10" s="7" t="s">
        <v>0</v>
      </c>
      <c r="G10" s="7" t="s">
        <v>0</v>
      </c>
      <c r="H10" s="7" t="s">
        <v>0</v>
      </c>
      <c r="I10" s="7" t="s">
        <v>0</v>
      </c>
      <c r="J10" s="7" t="s">
        <v>0</v>
      </c>
      <c r="K10" s="7" t="s">
        <v>0</v>
      </c>
      <c r="L10" s="7" t="s">
        <v>0</v>
      </c>
      <c r="M10" s="7" t="s">
        <v>0</v>
      </c>
      <c r="N10" s="7" t="s">
        <v>0</v>
      </c>
      <c r="O10" s="7" t="s">
        <v>0</v>
      </c>
      <c r="P10" s="7" t="s">
        <v>0</v>
      </c>
      <c r="Q10" s="7" t="s">
        <v>0</v>
      </c>
      <c r="R10" s="7" t="s">
        <v>0</v>
      </c>
      <c r="S10" s="7" t="s">
        <v>0</v>
      </c>
      <c r="T10" s="7" t="s">
        <v>0</v>
      </c>
      <c r="U10" s="7" t="s">
        <v>35</v>
      </c>
      <c r="V10" s="7" t="s">
        <v>0</v>
      </c>
      <c r="W10" s="16" t="str">
        <f>HYPERLINK("http://www.aruplab.com/Testing-Information/resources/HotLines/HotLineDocs/Jan2024ICHL/2023.12.25 Jan ICHL Hotline Inactivations.pdf","H")</f>
        <v>H</v>
      </c>
      <c r="X10" s="7" t="s">
        <v>0</v>
      </c>
      <c r="Y10" s="7" t="s">
        <v>0</v>
      </c>
      <c r="Z10" s="7" t="s">
        <v>0</v>
      </c>
      <c r="AA10" s="8">
        <v>45293</v>
      </c>
    </row>
    <row r="11" spans="1:27" ht="45">
      <c r="A11" s="6" t="s">
        <v>39</v>
      </c>
      <c r="B11" s="6" t="s">
        <v>40</v>
      </c>
      <c r="C11" s="6" t="s">
        <v>41</v>
      </c>
      <c r="D11" s="7" t="s">
        <v>0</v>
      </c>
      <c r="E11" s="7" t="s">
        <v>0</v>
      </c>
      <c r="F11" s="7" t="s">
        <v>35</v>
      </c>
      <c r="G11" s="7" t="s">
        <v>0</v>
      </c>
      <c r="H11" s="7" t="s">
        <v>0</v>
      </c>
      <c r="I11" s="7" t="s">
        <v>0</v>
      </c>
      <c r="J11" s="7" t="s">
        <v>0</v>
      </c>
      <c r="K11" s="7" t="s">
        <v>0</v>
      </c>
      <c r="L11" s="7" t="s">
        <v>0</v>
      </c>
      <c r="M11" s="7" t="s">
        <v>0</v>
      </c>
      <c r="N11" s="7" t="s">
        <v>0</v>
      </c>
      <c r="O11" s="7" t="s">
        <v>0</v>
      </c>
      <c r="P11" s="7" t="s">
        <v>0</v>
      </c>
      <c r="Q11" s="7" t="s">
        <v>0</v>
      </c>
      <c r="R11" s="7" t="s">
        <v>0</v>
      </c>
      <c r="S11" s="7" t="s">
        <v>0</v>
      </c>
      <c r="T11" s="7" t="s">
        <v>0</v>
      </c>
      <c r="U11" s="7" t="s">
        <v>0</v>
      </c>
      <c r="V11" s="7" t="s">
        <v>0</v>
      </c>
      <c r="W11" s="16" t="str">
        <f>HYPERLINK("http://www.aruplab.com/Testing-Information/resources/HotLines/HotLineDocs/Jan2024ICHL/2007237.pdf","H")</f>
        <v>H</v>
      </c>
      <c r="X11" s="7" t="s">
        <v>0</v>
      </c>
      <c r="Y11" s="7" t="s">
        <v>0</v>
      </c>
      <c r="Z11" s="7" t="s">
        <v>0</v>
      </c>
      <c r="AA11" s="8">
        <v>45293</v>
      </c>
    </row>
    <row r="12" spans="1:27" ht="30">
      <c r="A12" s="6" t="s">
        <v>42</v>
      </c>
      <c r="B12" s="6" t="s">
        <v>43</v>
      </c>
      <c r="C12" s="6" t="s">
        <v>44</v>
      </c>
      <c r="D12" s="7" t="s">
        <v>0</v>
      </c>
      <c r="E12" s="7" t="s">
        <v>0</v>
      </c>
      <c r="F12" s="7" t="s">
        <v>35</v>
      </c>
      <c r="G12" s="7" t="s">
        <v>35</v>
      </c>
      <c r="H12" s="7" t="s">
        <v>0</v>
      </c>
      <c r="I12" s="7" t="s">
        <v>0</v>
      </c>
      <c r="J12" s="7" t="s">
        <v>0</v>
      </c>
      <c r="K12" s="7" t="s">
        <v>0</v>
      </c>
      <c r="L12" s="7" t="s">
        <v>0</v>
      </c>
      <c r="M12" s="7" t="s">
        <v>0</v>
      </c>
      <c r="N12" s="7" t="s">
        <v>0</v>
      </c>
      <c r="O12" s="7" t="s">
        <v>0</v>
      </c>
      <c r="P12" s="7" t="s">
        <v>0</v>
      </c>
      <c r="Q12" s="7" t="s">
        <v>0</v>
      </c>
      <c r="R12" s="7" t="s">
        <v>0</v>
      </c>
      <c r="S12" s="7" t="s">
        <v>35</v>
      </c>
      <c r="T12" s="7" t="s">
        <v>0</v>
      </c>
      <c r="U12" s="7" t="s">
        <v>0</v>
      </c>
      <c r="V12" s="7" t="s">
        <v>0</v>
      </c>
      <c r="W12" s="16" t="str">
        <f>HYPERLINK("http://www.aruplab.com/Testing-Information/resources/HotLines/HotLineDocs/Jan2024ICHL/3001255.pdf","H")</f>
        <v>H</v>
      </c>
      <c r="X12" s="7" t="s">
        <v>0</v>
      </c>
      <c r="Y12" s="7" t="s">
        <v>0</v>
      </c>
      <c r="Z12" s="7" t="s">
        <v>0</v>
      </c>
      <c r="AA12" s="8">
        <v>45293</v>
      </c>
    </row>
    <row r="13" spans="1:27" ht="45">
      <c r="A13" s="6" t="s">
        <v>45</v>
      </c>
      <c r="B13" s="6" t="s">
        <v>46</v>
      </c>
      <c r="C13" s="6" t="s">
        <v>47</v>
      </c>
      <c r="D13" s="7" t="s">
        <v>0</v>
      </c>
      <c r="E13" s="7" t="s">
        <v>35</v>
      </c>
      <c r="F13" s="7" t="s">
        <v>35</v>
      </c>
      <c r="G13" s="7" t="s">
        <v>0</v>
      </c>
      <c r="H13" s="7" t="s">
        <v>0</v>
      </c>
      <c r="I13" s="7" t="s">
        <v>0</v>
      </c>
      <c r="J13" s="7" t="s">
        <v>0</v>
      </c>
      <c r="K13" s="7" t="s">
        <v>0</v>
      </c>
      <c r="L13" s="7" t="s">
        <v>0</v>
      </c>
      <c r="M13" s="7" t="s">
        <v>0</v>
      </c>
      <c r="N13" s="7" t="s">
        <v>0</v>
      </c>
      <c r="O13" s="7" t="s">
        <v>0</v>
      </c>
      <c r="P13" s="7" t="s">
        <v>0</v>
      </c>
      <c r="Q13" s="7" t="s">
        <v>0</v>
      </c>
      <c r="R13" s="7" t="s">
        <v>0</v>
      </c>
      <c r="S13" s="7" t="s">
        <v>0</v>
      </c>
      <c r="T13" s="7" t="s">
        <v>0</v>
      </c>
      <c r="U13" s="7" t="s">
        <v>0</v>
      </c>
      <c r="V13" s="7" t="s">
        <v>0</v>
      </c>
      <c r="W13" s="16" t="str">
        <f>HYPERLINK("http://www.aruplab.com/Testing-Information/resources/HotLines/HotLineDocs/Jan2024ICHL/3003311.pdf","H")</f>
        <v>H</v>
      </c>
      <c r="X13" s="7" t="s">
        <v>0</v>
      </c>
      <c r="Y13" s="7" t="s">
        <v>0</v>
      </c>
      <c r="Z13" s="7" t="s">
        <v>0</v>
      </c>
      <c r="AA13" s="8">
        <v>45293</v>
      </c>
    </row>
    <row r="14" spans="1:27" ht="60">
      <c r="A14" s="6" t="s">
        <v>48</v>
      </c>
      <c r="B14" s="6" t="s">
        <v>49</v>
      </c>
      <c r="C14" s="6" t="s">
        <v>50</v>
      </c>
      <c r="D14" s="7" t="s">
        <v>0</v>
      </c>
      <c r="E14" s="7" t="s">
        <v>0</v>
      </c>
      <c r="F14" s="7" t="s">
        <v>35</v>
      </c>
      <c r="G14" s="7" t="s">
        <v>0</v>
      </c>
      <c r="H14" s="7" t="s">
        <v>0</v>
      </c>
      <c r="I14" s="7" t="s">
        <v>0</v>
      </c>
      <c r="J14" s="7" t="s">
        <v>0</v>
      </c>
      <c r="K14" s="7" t="s">
        <v>0</v>
      </c>
      <c r="L14" s="7" t="s">
        <v>0</v>
      </c>
      <c r="M14" s="7" t="s">
        <v>0</v>
      </c>
      <c r="N14" s="7" t="s">
        <v>0</v>
      </c>
      <c r="O14" s="7" t="s">
        <v>0</v>
      </c>
      <c r="P14" s="7" t="s">
        <v>0</v>
      </c>
      <c r="Q14" s="7" t="s">
        <v>0</v>
      </c>
      <c r="R14" s="7" t="s">
        <v>0</v>
      </c>
      <c r="S14" s="7" t="s">
        <v>0</v>
      </c>
      <c r="T14" s="7" t="s">
        <v>0</v>
      </c>
      <c r="U14" s="7" t="s">
        <v>0</v>
      </c>
      <c r="V14" s="7" t="s">
        <v>0</v>
      </c>
      <c r="W14" s="16" t="str">
        <f>HYPERLINK("http://www.aruplab.com/Testing-Information/resources/HotLines/HotLineDocs/Jan2024ICHL/3003913.pdf","H")</f>
        <v>H</v>
      </c>
      <c r="X14" s="7" t="s">
        <v>0</v>
      </c>
      <c r="Y14" s="7" t="s">
        <v>0</v>
      </c>
      <c r="Z14" s="7" t="s">
        <v>0</v>
      </c>
      <c r="AA14" s="8">
        <v>45293</v>
      </c>
    </row>
    <row r="15" spans="1:27" ht="105">
      <c r="A15" s="6" t="s">
        <v>51</v>
      </c>
      <c r="B15" s="6" t="s">
        <v>52</v>
      </c>
      <c r="C15" s="6" t="s">
        <v>53</v>
      </c>
      <c r="D15" s="7" t="s">
        <v>0</v>
      </c>
      <c r="E15" s="7" t="s">
        <v>0</v>
      </c>
      <c r="F15" s="7" t="s">
        <v>35</v>
      </c>
      <c r="G15" s="7" t="s">
        <v>0</v>
      </c>
      <c r="H15" s="7" t="s">
        <v>0</v>
      </c>
      <c r="I15" s="7" t="s">
        <v>0</v>
      </c>
      <c r="J15" s="7" t="s">
        <v>0</v>
      </c>
      <c r="K15" s="7" t="s">
        <v>0</v>
      </c>
      <c r="L15" s="7" t="s">
        <v>0</v>
      </c>
      <c r="M15" s="7" t="s">
        <v>0</v>
      </c>
      <c r="N15" s="7" t="s">
        <v>0</v>
      </c>
      <c r="O15" s="7" t="s">
        <v>0</v>
      </c>
      <c r="P15" s="7" t="s">
        <v>0</v>
      </c>
      <c r="Q15" s="7" t="s">
        <v>0</v>
      </c>
      <c r="R15" s="7" t="s">
        <v>0</v>
      </c>
      <c r="S15" s="7" t="s">
        <v>0</v>
      </c>
      <c r="T15" s="7" t="s">
        <v>0</v>
      </c>
      <c r="U15" s="7" t="s">
        <v>0</v>
      </c>
      <c r="V15" s="7" t="s">
        <v>0</v>
      </c>
      <c r="W15" s="16" t="str">
        <f>HYPERLINK("http://www.aruplab.com/Testing-Information/resources/HotLines/HotLineDocs/Jan2024ICHL/3016760.pdf","H")</f>
        <v>H</v>
      </c>
      <c r="X15" s="7" t="s">
        <v>0</v>
      </c>
      <c r="Y15" s="7" t="s">
        <v>0</v>
      </c>
      <c r="Z15" s="7" t="s">
        <v>0</v>
      </c>
      <c r="AA15" s="8">
        <v>45293</v>
      </c>
    </row>
    <row r="16" spans="1:27" ht="45">
      <c r="A16" s="6" t="s">
        <v>54</v>
      </c>
      <c r="B16" s="6" t="s">
        <v>55</v>
      </c>
      <c r="C16" s="6" t="s">
        <v>56</v>
      </c>
      <c r="D16" s="7" t="s">
        <v>35</v>
      </c>
      <c r="E16" s="7" t="s">
        <v>0</v>
      </c>
      <c r="F16" s="7" t="s">
        <v>0</v>
      </c>
      <c r="G16" s="7" t="s">
        <v>0</v>
      </c>
      <c r="H16" s="7" t="s">
        <v>0</v>
      </c>
      <c r="I16" s="7" t="s">
        <v>0</v>
      </c>
      <c r="J16" s="7" t="s">
        <v>0</v>
      </c>
      <c r="K16" s="7" t="s">
        <v>0</v>
      </c>
      <c r="L16" s="7" t="s">
        <v>0</v>
      </c>
      <c r="M16" s="7" t="s">
        <v>0</v>
      </c>
      <c r="N16" s="7" t="s">
        <v>0</v>
      </c>
      <c r="O16" s="7" t="s">
        <v>0</v>
      </c>
      <c r="P16" s="7" t="s">
        <v>0</v>
      </c>
      <c r="Q16" s="7" t="s">
        <v>0</v>
      </c>
      <c r="R16" s="7" t="s">
        <v>0</v>
      </c>
      <c r="S16" s="7" t="s">
        <v>0</v>
      </c>
      <c r="T16" s="7" t="s">
        <v>0</v>
      </c>
      <c r="U16" s="7" t="s">
        <v>0</v>
      </c>
      <c r="V16" s="7" t="s">
        <v>0</v>
      </c>
      <c r="W16" s="16" t="str">
        <f>HYPERLINK("http://www.aruplab.com/Testing-Information/resources/HotLines/HotLineDocs/Jan2024ICHL/3017170.pdf","H")</f>
        <v>H</v>
      </c>
      <c r="X16" s="7" t="s">
        <v>0</v>
      </c>
      <c r="Y16" s="7" t="s">
        <v>0</v>
      </c>
      <c r="Z16" s="16" t="str">
        <f>HYPERLINK("https://connect.aruplab.com/Pricing/TestPrice/3017170/D01022024","P")</f>
        <v>P</v>
      </c>
      <c r="AA16" s="8">
        <v>45293</v>
      </c>
    </row>
    <row r="17" ht="7.7" customHeight="1"/>
  </sheetData>
  <mergeCells count="8">
    <mergeCell ref="A5:C5"/>
    <mergeCell ref="A6:S6"/>
    <mergeCell ref="A7:S7"/>
    <mergeCell ref="A1:AA1"/>
    <mergeCell ref="A2:C2"/>
    <mergeCell ref="D2:AA2"/>
    <mergeCell ref="A3:AA3"/>
    <mergeCell ref="A4:C4"/>
  </mergeCells>
  <hyperlinks>
    <hyperlink ref="A6" r:id="rId1" xr:uid="{00000000-0004-0000-0000-000000000000}"/>
    <hyperlink ref="A7" r:id="rId2" xr:uid="{00000000-0004-0000-0000-000001000000}"/>
  </hyperlinks>
  <pageMargins left="0.75" right="0.75" top="1" bottom="1.375" header="1" footer="1"/>
  <pageSetup orientation="landscape" horizontalDpi="300" verticalDpi="300" r:id="rId3"/>
  <headerFooter alignWithMargins="0">
    <oddFooter>&amp;L&amp;"Roboto,Regular"&amp;8 ARUP Laboratories | 500 Chipeta Way | Salt Lake City, UT 84108 | 800-522-2787 | aruplab.com _x000D_&amp;1#&amp;"Calibri"&amp;10&amp;K000000 Private Information&amp;C&amp;"Roboto,Regular"&amp;10  &amp;R&amp;"Roboto"&amp;8Page &amp;P of &amp;N</oddFooter>
  </headerFooter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Of Changes (date dropdo</vt:lpstr>
      <vt:lpstr>'Summary Of Changes (date dropdo'!Print_Titles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Siady, Spencer H.</dc:creator>
  <cp:lastModifiedBy>bot-0001</cp:lastModifiedBy>
  <dcterms:created xsi:type="dcterms:W3CDTF">2023-12-20T20:17:27Z</dcterms:created>
  <dcterms:modified xsi:type="dcterms:W3CDTF">2023-12-20T22:30:40Z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528a15d-fe30-4bc2-853f-da171899c8c3_Enabled">
    <vt:lpwstr>true</vt:lpwstr>
  </property>
  <property fmtid="{D5CDD505-2E9C-101B-9397-08002B2CF9AE}" pid="3" name="MSIP_Label_7528a15d-fe30-4bc2-853f-da171899c8c3_SetDate">
    <vt:lpwstr>2023-12-20T20:17:18Z</vt:lpwstr>
  </property>
  <property fmtid="{D5CDD505-2E9C-101B-9397-08002B2CF9AE}" pid="4" name="MSIP_Label_7528a15d-fe30-4bc2-853f-da171899c8c3_Method">
    <vt:lpwstr>Standard</vt:lpwstr>
  </property>
  <property fmtid="{D5CDD505-2E9C-101B-9397-08002B2CF9AE}" pid="5" name="MSIP_Label_7528a15d-fe30-4bc2-853f-da171899c8c3_Name">
    <vt:lpwstr>Private Data</vt:lpwstr>
  </property>
  <property fmtid="{D5CDD505-2E9C-101B-9397-08002B2CF9AE}" pid="6" name="MSIP_Label_7528a15d-fe30-4bc2-853f-da171899c8c3_SiteId">
    <vt:lpwstr>5bd0d628-d6ea-4086-954f-69792a5faa57</vt:lpwstr>
  </property>
  <property fmtid="{D5CDD505-2E9C-101B-9397-08002B2CF9AE}" pid="7" name="MSIP_Label_7528a15d-fe30-4bc2-853f-da171899c8c3_ActionId">
    <vt:lpwstr>4bd02591-433e-4c97-8405-ece8e7aae355</vt:lpwstr>
  </property>
  <property fmtid="{D5CDD505-2E9C-101B-9397-08002B2CF9AE}" pid="8" name="MSIP_Label_7528a15d-fe30-4bc2-853f-da171899c8c3_ContentBits">
    <vt:lpwstr>2</vt:lpwstr>
  </property>
</Properties>
</file>